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filippi/Desktop/"/>
    </mc:Choice>
  </mc:AlternateContent>
  <xr:revisionPtr revIDLastSave="0" documentId="8_{289F9592-EA82-8843-A013-12DDBAF14BE9}" xr6:coauthVersionLast="46" xr6:coauthVersionMax="46" xr10:uidLastSave="{00000000-0000-0000-0000-000000000000}"/>
  <bookViews>
    <workbookView xWindow="0" yWindow="500" windowWidth="28800" windowHeight="1750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B19" i="1"/>
  <c r="D18" i="1"/>
  <c r="B18" i="1"/>
  <c r="B17" i="1"/>
  <c r="D16" i="1"/>
  <c r="B16" i="1"/>
  <c r="B14" i="1"/>
  <c r="B15" i="1"/>
  <c r="D15" i="1"/>
  <c r="G14" i="1"/>
  <c r="D14" i="1"/>
  <c r="F14" i="1" s="1"/>
  <c r="G13" i="1"/>
  <c r="D13" i="1"/>
  <c r="D12" i="1"/>
  <c r="F12" i="1"/>
  <c r="H4" i="1"/>
  <c r="D11" i="1"/>
  <c r="G10" i="1"/>
  <c r="G20" i="1"/>
  <c r="H20" i="1" s="1"/>
  <c r="D20" i="1"/>
  <c r="B20" i="1"/>
  <c r="F20" i="1" s="1"/>
  <c r="G19" i="1"/>
  <c r="H19" i="1" s="1"/>
  <c r="F19" i="1"/>
  <c r="G18" i="1"/>
  <c r="H18" i="1" s="1"/>
  <c r="F18" i="1"/>
  <c r="G17" i="1"/>
  <c r="H17" i="1" s="1"/>
  <c r="F17" i="1"/>
  <c r="G16" i="1"/>
  <c r="H16" i="1" s="1"/>
  <c r="F16" i="1"/>
  <c r="G15" i="1"/>
  <c r="H15" i="1" s="1"/>
  <c r="F15" i="1"/>
  <c r="D10" i="1"/>
  <c r="B10" i="1"/>
  <c r="F10" i="1" s="1"/>
  <c r="B13" i="1"/>
  <c r="F13" i="1" s="1"/>
  <c r="B12" i="1"/>
  <c r="B11" i="1"/>
  <c r="F11" i="1" s="1"/>
  <c r="G11" i="1"/>
  <c r="G12" i="1"/>
  <c r="H12" i="1"/>
  <c r="H10" i="1"/>
  <c r="H11" i="1"/>
  <c r="H13" i="1"/>
  <c r="H14" i="1"/>
</calcChain>
</file>

<file path=xl/sharedStrings.xml><?xml version="1.0" encoding="utf-8"?>
<sst xmlns="http://schemas.openxmlformats.org/spreadsheetml/2006/main" count="17" uniqueCount="13">
  <si>
    <t>Rockhampton Regional Council Division 3 by-election voting information</t>
  </si>
  <si>
    <t xml:space="preserve">*These figures are an estimate of the number of ballot papers issued for the Rockhampton Regional Council Division 3 councillor by-election and provide daily and cumulative totals for the election period
*These figures, including those for previous days, are subject to change, and are provided as an indication only and do not represent the final voting figures for the by-election
*The data uploaded from polling locations can be impacted by connectivity issues      </t>
  </si>
  <si>
    <t>Current as at 11 March 2021</t>
  </si>
  <si>
    <t>Total electors:</t>
  </si>
  <si>
    <t>Postal votes issued:</t>
  </si>
  <si>
    <t>Rockhampton Regional Council Division 3 councillor by-election</t>
  </si>
  <si>
    <t>Date</t>
  </si>
  <si>
    <t>Postal votes returned &amp; accepted</t>
  </si>
  <si>
    <t>In-person voting</t>
  </si>
  <si>
    <t>Total votes cast</t>
  </si>
  <si>
    <t>Daily</t>
  </si>
  <si>
    <t xml:space="preserve">Total </t>
  </si>
  <si>
    <t>% Voted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</si>
</sst>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0" borderId="0" xfId="0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1" fontId="0" fillId="7" borderId="3" xfId="0" applyNumberForma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 readingOrder="1"/>
    </xf>
    <xf numFmtId="0" fontId="2" fillId="0" borderId="0" xfId="0" applyFont="1" applyFill="1" applyAlignment="1">
      <alignment horizontal="center"/>
    </xf>
    <xf numFmtId="10" fontId="0" fillId="5" borderId="1" xfId="0" applyNumberFormat="1" applyFill="1" applyBorder="1" applyAlignment="1">
      <alignment horizontal="center"/>
    </xf>
    <xf numFmtId="1" fontId="0" fillId="7" borderId="5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Alignment="1">
      <alignment vertical="top" wrapText="1" readingOrder="1"/>
    </xf>
    <xf numFmtId="3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4" fillId="0" borderId="0" xfId="0" applyFont="1" applyBorder="1" applyAlignment="1">
      <alignment vertical="center" wrapText="1"/>
    </xf>
    <xf numFmtId="1" fontId="0" fillId="8" borderId="4" xfId="0" applyNumberFormat="1" applyFont="1" applyFill="1" applyBorder="1" applyAlignment="1">
      <alignment horizontal="center"/>
    </xf>
    <xf numFmtId="1" fontId="0" fillId="7" borderId="3" xfId="0" applyNumberFormat="1" applyFont="1" applyFill="1" applyBorder="1" applyAlignment="1">
      <alignment horizontal="center"/>
    </xf>
    <xf numFmtId="3" fontId="0" fillId="5" borderId="1" xfId="0" applyNumberFormat="1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1" fontId="0" fillId="0" borderId="6" xfId="0" applyNumberFormat="1" applyFont="1" applyBorder="1" applyAlignment="1">
      <alignment horizontal="center"/>
    </xf>
    <xf numFmtId="1" fontId="0" fillId="6" borderId="7" xfId="0" applyNumberFormat="1" applyFont="1" applyFill="1" applyBorder="1" applyAlignment="1">
      <alignment horizontal="center"/>
    </xf>
    <xf numFmtId="1" fontId="0" fillId="0" borderId="8" xfId="0" applyNumberFormat="1" applyFont="1" applyFill="1" applyBorder="1" applyAlignment="1">
      <alignment horizontal="center"/>
    </xf>
    <xf numFmtId="1" fontId="0" fillId="6" borderId="9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left" wrapText="1"/>
    </xf>
    <xf numFmtId="14" fontId="7" fillId="0" borderId="11" xfId="0" applyNumberFormat="1" applyFont="1" applyFill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 readingOrder="1"/>
    </xf>
    <xf numFmtId="0" fontId="5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Q23"/>
  <sheetViews>
    <sheetView tabSelected="1" workbookViewId="0">
      <selection activeCell="D19" sqref="D19"/>
    </sheetView>
  </sheetViews>
  <sheetFormatPr baseColWidth="10" defaultColWidth="8.83203125" defaultRowHeight="15" x14ac:dyDescent="0.2"/>
  <cols>
    <col min="1" max="1" width="15.33203125" customWidth="1"/>
    <col min="2" max="8" width="18.33203125" customWidth="1"/>
    <col min="9" max="9" width="16.83203125" customWidth="1"/>
    <col min="10" max="10" width="26.33203125" customWidth="1"/>
    <col min="11" max="11" width="16.1640625" bestFit="1" customWidth="1"/>
    <col min="12" max="12" width="12.5" bestFit="1" customWidth="1"/>
    <col min="13" max="13" width="9.1640625" bestFit="1" customWidth="1"/>
    <col min="14" max="14" width="16.6640625" bestFit="1" customWidth="1"/>
    <col min="15" max="15" width="11.33203125" bestFit="1" customWidth="1"/>
    <col min="16" max="16" width="26.33203125" bestFit="1" customWidth="1"/>
    <col min="17" max="17" width="16.1640625" bestFit="1" customWidth="1"/>
  </cols>
  <sheetData>
    <row r="1" spans="1:17" ht="35.25" customHeight="1" x14ac:dyDescent="0.2">
      <c r="A1" s="38" t="s">
        <v>0</v>
      </c>
      <c r="B1" s="38"/>
      <c r="C1" s="38"/>
      <c r="D1" s="38"/>
      <c r="E1" s="38"/>
      <c r="F1" s="38"/>
      <c r="G1" s="38"/>
      <c r="H1" s="38"/>
      <c r="I1" s="20"/>
      <c r="J1" s="14"/>
    </row>
    <row r="2" spans="1:17" ht="41.25" customHeight="1" x14ac:dyDescent="0.2">
      <c r="A2" s="39" t="s">
        <v>1</v>
      </c>
      <c r="B2" s="39"/>
      <c r="C2" s="39"/>
      <c r="D2" s="39"/>
      <c r="E2" s="39"/>
      <c r="F2" s="39"/>
      <c r="G2" s="39"/>
      <c r="H2" s="39"/>
      <c r="I2" s="23"/>
      <c r="J2" s="23"/>
      <c r="K2" s="2"/>
    </row>
    <row r="3" spans="1:17" x14ac:dyDescent="0.2">
      <c r="A3" s="6" t="s">
        <v>2</v>
      </c>
      <c r="B3" s="6"/>
      <c r="C3" s="2"/>
      <c r="D3" s="2"/>
      <c r="E3" s="2"/>
      <c r="F3" s="2"/>
      <c r="G3" s="2"/>
      <c r="H3" s="2"/>
      <c r="I3" s="2"/>
      <c r="J3" s="2"/>
      <c r="K3" s="2"/>
    </row>
    <row r="4" spans="1:17" ht="15" customHeight="1" x14ac:dyDescent="0.2">
      <c r="A4" s="7" t="s">
        <v>3</v>
      </c>
      <c r="B4" s="7"/>
      <c r="C4" s="10">
        <v>7641</v>
      </c>
      <c r="D4" s="21"/>
      <c r="F4" s="8" t="s">
        <v>4</v>
      </c>
      <c r="G4" s="8"/>
      <c r="H4" s="8">
        <f>601+32</f>
        <v>633</v>
      </c>
      <c r="K4" s="2"/>
    </row>
    <row r="5" spans="1:17" x14ac:dyDescent="0.2">
      <c r="A5" s="7"/>
      <c r="B5" s="7"/>
      <c r="C5" s="7"/>
      <c r="D5" s="22"/>
      <c r="F5" s="7"/>
      <c r="G5" s="7"/>
      <c r="H5" s="7"/>
      <c r="K5" s="2"/>
    </row>
    <row r="6" spans="1:17" x14ac:dyDescent="0.2">
      <c r="A6" s="2"/>
      <c r="B6" s="2"/>
      <c r="C6" s="3"/>
      <c r="D6" s="3"/>
      <c r="E6" s="4"/>
      <c r="F6" s="4"/>
      <c r="G6" s="2"/>
      <c r="H6" s="2"/>
      <c r="I6" s="3"/>
      <c r="J6" s="4"/>
      <c r="K6" s="2"/>
    </row>
    <row r="7" spans="1:17" ht="24.75" customHeight="1" x14ac:dyDescent="0.2">
      <c r="A7" s="37" t="s">
        <v>5</v>
      </c>
      <c r="B7" s="37"/>
      <c r="C7" s="37"/>
      <c r="D7" s="37"/>
      <c r="E7" s="37"/>
      <c r="F7" s="37"/>
      <c r="G7" s="37"/>
      <c r="H7" s="37"/>
      <c r="I7" s="13"/>
      <c r="J7" s="13"/>
      <c r="K7" s="5"/>
      <c r="L7" s="1"/>
      <c r="M7" s="1"/>
      <c r="N7" s="1"/>
      <c r="O7" s="1"/>
      <c r="P7" s="1"/>
      <c r="Q7" s="1"/>
    </row>
    <row r="8" spans="1:17" x14ac:dyDescent="0.2">
      <c r="A8" s="9" t="s">
        <v>6</v>
      </c>
      <c r="B8" s="36" t="s">
        <v>7</v>
      </c>
      <c r="C8" s="36"/>
      <c r="D8" s="36" t="s">
        <v>8</v>
      </c>
      <c r="E8" s="36"/>
      <c r="F8" s="36" t="s">
        <v>9</v>
      </c>
      <c r="G8" s="36"/>
      <c r="H8" s="36"/>
      <c r="J8" s="1"/>
      <c r="K8" s="1"/>
      <c r="L8" s="1"/>
      <c r="M8" s="1"/>
      <c r="N8" s="1"/>
    </row>
    <row r="9" spans="1:17" x14ac:dyDescent="0.2">
      <c r="A9" s="9"/>
      <c r="B9" s="12" t="s">
        <v>10</v>
      </c>
      <c r="C9" s="35" t="s">
        <v>11</v>
      </c>
      <c r="D9" s="35" t="s">
        <v>10</v>
      </c>
      <c r="E9" s="35" t="s">
        <v>11</v>
      </c>
      <c r="F9" s="35" t="s">
        <v>10</v>
      </c>
      <c r="G9" s="35" t="s">
        <v>11</v>
      </c>
      <c r="H9" s="35" t="s">
        <v>12</v>
      </c>
      <c r="I9" s="15"/>
      <c r="J9" s="1"/>
      <c r="K9" s="1"/>
      <c r="L9" s="1"/>
      <c r="M9" s="1"/>
      <c r="N9" s="1"/>
    </row>
    <row r="10" spans="1:17" x14ac:dyDescent="0.2">
      <c r="A10" s="33">
        <v>44256</v>
      </c>
      <c r="B10" s="24">
        <f>C10</f>
        <v>0</v>
      </c>
      <c r="C10" s="25">
        <v>0</v>
      </c>
      <c r="D10" s="24">
        <f>E10</f>
        <v>206</v>
      </c>
      <c r="E10" s="25">
        <v>206</v>
      </c>
      <c r="F10" s="26">
        <f>B10+D10</f>
        <v>206</v>
      </c>
      <c r="G10" s="26">
        <f>C10+E10</f>
        <v>206</v>
      </c>
      <c r="H10" s="28">
        <f>G10/$C$4</f>
        <v>2.6959822012825548E-2</v>
      </c>
      <c r="I10" s="15"/>
      <c r="J10" s="1"/>
      <c r="K10" s="1"/>
      <c r="L10" s="1"/>
      <c r="M10" s="1"/>
      <c r="N10" s="1"/>
    </row>
    <row r="11" spans="1:17" x14ac:dyDescent="0.2">
      <c r="A11" s="34">
        <v>44257</v>
      </c>
      <c r="B11" s="24">
        <f>C11-C10</f>
        <v>0</v>
      </c>
      <c r="C11" s="27">
        <v>0</v>
      </c>
      <c r="D11" s="24">
        <f>E11-E10</f>
        <v>206</v>
      </c>
      <c r="E11" s="27">
        <v>412</v>
      </c>
      <c r="F11" s="26">
        <f>B11+D11</f>
        <v>206</v>
      </c>
      <c r="G11" s="26">
        <f>C11+E11</f>
        <v>412</v>
      </c>
      <c r="H11" s="28">
        <f>G11/$C$4</f>
        <v>5.3919644025651095E-2</v>
      </c>
      <c r="I11" s="15"/>
      <c r="J11" s="1"/>
      <c r="K11" s="1"/>
      <c r="L11" s="1"/>
      <c r="M11" s="1"/>
      <c r="N11" s="1"/>
    </row>
    <row r="12" spans="1:17" x14ac:dyDescent="0.2">
      <c r="A12" s="34">
        <v>44258</v>
      </c>
      <c r="B12" s="24">
        <f>C12-C11</f>
        <v>0</v>
      </c>
      <c r="C12" s="25">
        <v>0</v>
      </c>
      <c r="D12" s="18">
        <f>E12-E11</f>
        <v>139</v>
      </c>
      <c r="E12" s="25">
        <v>551</v>
      </c>
      <c r="F12" s="26">
        <f t="shared" ref="F12" si="0">B12+D12</f>
        <v>139</v>
      </c>
      <c r="G12" s="26">
        <f>C12+E12</f>
        <v>551</v>
      </c>
      <c r="H12" s="28">
        <f>G12/$C$4</f>
        <v>7.2110980238188724E-2</v>
      </c>
      <c r="I12" s="15"/>
      <c r="J12" s="1"/>
      <c r="K12" s="1"/>
      <c r="L12" s="1"/>
      <c r="M12" s="1"/>
      <c r="N12" s="1"/>
    </row>
    <row r="13" spans="1:17" x14ac:dyDescent="0.2">
      <c r="A13" s="34">
        <v>44259</v>
      </c>
      <c r="B13" s="24">
        <f>C13-C12</f>
        <v>71</v>
      </c>
      <c r="C13" s="27">
        <v>71</v>
      </c>
      <c r="D13" s="31">
        <f t="shared" ref="D13:D16" si="1">E13-E12</f>
        <v>155</v>
      </c>
      <c r="E13" s="27">
        <v>706</v>
      </c>
      <c r="F13" s="26">
        <f>B13+D13</f>
        <v>226</v>
      </c>
      <c r="G13" s="26">
        <f>C13+E13</f>
        <v>777</v>
      </c>
      <c r="H13" s="28">
        <f>G13/$C$4</f>
        <v>0.1016882606988614</v>
      </c>
      <c r="I13" s="15"/>
      <c r="J13" s="1"/>
      <c r="K13" s="1"/>
      <c r="L13" s="1"/>
      <c r="M13" s="1"/>
      <c r="N13" s="1"/>
    </row>
    <row r="14" spans="1:17" x14ac:dyDescent="0.2">
      <c r="A14" s="34">
        <v>44260</v>
      </c>
      <c r="B14" s="24">
        <f t="shared" ref="B14:B17" si="2">C14-C13</f>
        <v>39</v>
      </c>
      <c r="C14" s="11">
        <v>110</v>
      </c>
      <c r="D14" s="31">
        <f t="shared" si="1"/>
        <v>169</v>
      </c>
      <c r="E14" s="17">
        <v>875</v>
      </c>
      <c r="F14" s="26">
        <f>B14+D14</f>
        <v>208</v>
      </c>
      <c r="G14" s="26">
        <f>C14+E14</f>
        <v>985</v>
      </c>
      <c r="H14" s="16">
        <f>G14/$C$4</f>
        <v>0.12890982855647168</v>
      </c>
      <c r="I14" s="15"/>
      <c r="J14" s="1"/>
      <c r="K14" s="1"/>
      <c r="L14" s="1"/>
      <c r="M14" s="1"/>
      <c r="N14" s="1"/>
    </row>
    <row r="15" spans="1:17" x14ac:dyDescent="0.2">
      <c r="A15" s="34">
        <v>44263</v>
      </c>
      <c r="B15" s="24">
        <f t="shared" si="2"/>
        <v>50</v>
      </c>
      <c r="C15" s="30">
        <v>160</v>
      </c>
      <c r="D15" s="31">
        <f t="shared" si="1"/>
        <v>209</v>
      </c>
      <c r="E15" s="32">
        <v>1084</v>
      </c>
      <c r="F15" s="26">
        <f t="shared" ref="F15:F20" si="3">B15+D15</f>
        <v>259</v>
      </c>
      <c r="G15" s="26">
        <f t="shared" ref="G15:G20" si="4">C15+E15</f>
        <v>1244</v>
      </c>
      <c r="H15" s="28">
        <f t="shared" ref="H15:H20" si="5">G15/$C$4</f>
        <v>0.16280591545609213</v>
      </c>
    </row>
    <row r="16" spans="1:17" x14ac:dyDescent="0.2">
      <c r="A16" s="34">
        <v>44264</v>
      </c>
      <c r="B16" s="24">
        <f t="shared" si="2"/>
        <v>51</v>
      </c>
      <c r="C16" s="30">
        <v>211</v>
      </c>
      <c r="D16" s="31">
        <f t="shared" si="1"/>
        <v>178</v>
      </c>
      <c r="E16" s="32">
        <v>1262</v>
      </c>
      <c r="F16" s="26">
        <f t="shared" si="3"/>
        <v>229</v>
      </c>
      <c r="G16" s="26">
        <f t="shared" si="4"/>
        <v>1473</v>
      </c>
      <c r="H16" s="28">
        <f t="shared" si="5"/>
        <v>0.19277581468394189</v>
      </c>
    </row>
    <row r="17" spans="1:8" x14ac:dyDescent="0.2">
      <c r="A17" s="34">
        <v>44265</v>
      </c>
      <c r="B17" s="24">
        <f t="shared" si="2"/>
        <v>97</v>
      </c>
      <c r="C17" s="30">
        <v>308</v>
      </c>
      <c r="D17" s="31">
        <v>204</v>
      </c>
      <c r="E17" s="32">
        <v>1466</v>
      </c>
      <c r="F17" s="26">
        <f t="shared" si="3"/>
        <v>301</v>
      </c>
      <c r="G17" s="26">
        <f t="shared" si="4"/>
        <v>1774</v>
      </c>
      <c r="H17" s="28">
        <f t="shared" si="5"/>
        <v>0.23216856432404134</v>
      </c>
    </row>
    <row r="18" spans="1:8" x14ac:dyDescent="0.2">
      <c r="A18" s="34">
        <v>44266</v>
      </c>
      <c r="B18" s="29">
        <f>C18-C17</f>
        <v>63</v>
      </c>
      <c r="C18" s="30">
        <v>371</v>
      </c>
      <c r="D18" s="31">
        <f>E18-E17</f>
        <v>175</v>
      </c>
      <c r="E18" s="32">
        <v>1641</v>
      </c>
      <c r="F18" s="26">
        <f t="shared" si="3"/>
        <v>238</v>
      </c>
      <c r="G18" s="26">
        <f t="shared" si="4"/>
        <v>2012</v>
      </c>
      <c r="H18" s="28">
        <f t="shared" si="5"/>
        <v>0.26331631985342235</v>
      </c>
    </row>
    <row r="19" spans="1:8" x14ac:dyDescent="0.2">
      <c r="A19" s="34">
        <v>44267</v>
      </c>
      <c r="B19" s="29">
        <f>C19-C18</f>
        <v>25</v>
      </c>
      <c r="C19" s="30">
        <v>396</v>
      </c>
      <c r="D19" s="31">
        <f>E19-E18</f>
        <v>319</v>
      </c>
      <c r="E19" s="32">
        <v>1960</v>
      </c>
      <c r="F19" s="26">
        <f t="shared" si="3"/>
        <v>344</v>
      </c>
      <c r="G19" s="26">
        <f t="shared" si="4"/>
        <v>2356</v>
      </c>
      <c r="H19" s="28">
        <f t="shared" si="5"/>
        <v>0.30833660515639316</v>
      </c>
    </row>
    <row r="20" spans="1:8" x14ac:dyDescent="0.2">
      <c r="A20" s="34">
        <v>44268</v>
      </c>
      <c r="B20" s="29">
        <f t="shared" ref="B20" si="6">C20-C19</f>
        <v>-396</v>
      </c>
      <c r="C20" s="30">
        <v>0</v>
      </c>
      <c r="D20" s="31">
        <f t="shared" ref="D20" si="7">E20-E19</f>
        <v>-1960</v>
      </c>
      <c r="E20" s="32">
        <v>0</v>
      </c>
      <c r="F20" s="26">
        <f t="shared" si="3"/>
        <v>-2356</v>
      </c>
      <c r="G20" s="26">
        <f t="shared" si="4"/>
        <v>0</v>
      </c>
      <c r="H20" s="28">
        <f t="shared" si="5"/>
        <v>0</v>
      </c>
    </row>
    <row r="21" spans="1:8" x14ac:dyDescent="0.2">
      <c r="A21" s="19"/>
      <c r="B21" s="19"/>
      <c r="C21" s="19"/>
      <c r="D21" s="19"/>
      <c r="E21" s="19"/>
      <c r="F21" s="19"/>
      <c r="G21" s="19"/>
      <c r="H21" s="19"/>
    </row>
    <row r="22" spans="1:8" x14ac:dyDescent="0.2">
      <c r="A22" s="19"/>
      <c r="B22" s="19"/>
      <c r="C22" s="19"/>
      <c r="D22" s="19"/>
      <c r="E22" s="19"/>
      <c r="F22" s="19"/>
      <c r="G22" s="19"/>
      <c r="H22" s="19"/>
    </row>
    <row r="23" spans="1:8" x14ac:dyDescent="0.2">
      <c r="A23" s="19"/>
      <c r="B23" s="19"/>
      <c r="C23" s="19"/>
      <c r="D23" s="19"/>
      <c r="E23" s="19"/>
      <c r="F23" s="19"/>
      <c r="G23" s="19"/>
      <c r="H23" s="19"/>
    </row>
  </sheetData>
  <mergeCells count="6">
    <mergeCell ref="B8:C8"/>
    <mergeCell ref="D8:E8"/>
    <mergeCell ref="A7:H7"/>
    <mergeCell ref="F8:H8"/>
    <mergeCell ref="A1:H1"/>
    <mergeCell ref="A2:H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7D7524C552534BB4950DC8119C37DB" ma:contentTypeVersion="6" ma:contentTypeDescription="Create a new document." ma:contentTypeScope="" ma:versionID="27fb092323971dc992defe6f044f1dc8">
  <xsd:schema xmlns:xsd="http://www.w3.org/2001/XMLSchema" xmlns:xs="http://www.w3.org/2001/XMLSchema" xmlns:p="http://schemas.microsoft.com/office/2006/metadata/properties" xmlns:ns2="2c51f829-3ee5-4476-ad12-0e0b2f3ba051" xmlns:ns3="d521668d-0a25-4954-9e38-ef7364a8d715" targetNamespace="http://schemas.microsoft.com/office/2006/metadata/properties" ma:root="true" ma:fieldsID="c153308a411871976cedd18fa1f049b7" ns2:_="" ns3:_="">
    <xsd:import namespace="2c51f829-3ee5-4476-ad12-0e0b2f3ba051"/>
    <xsd:import namespace="d521668d-0a25-4954-9e38-ef7364a8d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8FA15-3F22-4724-95B7-9344F97D6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1f829-3ee5-4476-ad12-0e0b2f3ba051"/>
    <ds:schemaRef ds:uri="d521668d-0a25-4954-9e38-ef7364a8d7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BC8113B-E38D-48FD-860B-EA6D83312C8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d521668d-0a25-4954-9e38-ef7364a8d715"/>
    <ds:schemaRef ds:uri="http://schemas.openxmlformats.org/package/2006/metadata/core-properties"/>
    <ds:schemaRef ds:uri="2c51f829-3ee5-4476-ad12-0e0b2f3ba05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Emma Filippi</cp:lastModifiedBy>
  <cp:revision/>
  <dcterms:created xsi:type="dcterms:W3CDTF">2021-01-12T22:49:28Z</dcterms:created>
  <dcterms:modified xsi:type="dcterms:W3CDTF">2021-03-12T20:33:25Z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0x0101009E7D7524C552534BB4950DC8119C37DB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